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nstantin\Documents\Forschung\Doktorarbeit\Doktorarbeit ZSFG 07022015\Doktorarbeit\Pancreas 2\final\Submission\Revision\"/>
    </mc:Choice>
  </mc:AlternateContent>
  <bookViews>
    <workbookView xWindow="0" yWindow="0" windowWidth="20490" windowHeight="7530"/>
  </bookViews>
  <sheets>
    <sheet name="DVH per Case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5" i="1" l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</calcChain>
</file>

<file path=xl/sharedStrings.xml><?xml version="1.0" encoding="utf-8"?>
<sst xmlns="http://schemas.openxmlformats.org/spreadsheetml/2006/main" count="44" uniqueCount="29">
  <si>
    <t>V50&lt;1%</t>
  </si>
  <si>
    <t>Mean</t>
  </si>
  <si>
    <t>Median</t>
  </si>
  <si>
    <t>Max&lt;50%</t>
  </si>
  <si>
    <t>Target</t>
  </si>
  <si>
    <t>Spinal cord</t>
  </si>
  <si>
    <t>Kidney right</t>
  </si>
  <si>
    <t>Kidney left</t>
  </si>
  <si>
    <t>Liver</t>
  </si>
  <si>
    <t>Stomach/DD</t>
  </si>
  <si>
    <t>Large intestine</t>
  </si>
  <si>
    <t>Skin</t>
  </si>
  <si>
    <t>Min&gt;40.0 Gy(RBE)</t>
  </si>
  <si>
    <t>Max&lt;24 Gy(RBE)</t>
  </si>
  <si>
    <t>V15&lt;15%</t>
  </si>
  <si>
    <t>D25&lt;10 Gy(RBE)</t>
  </si>
  <si>
    <t>V20&lt;12.5%</t>
  </si>
  <si>
    <t>V10&lt;20%</t>
  </si>
  <si>
    <t>Mean&lt;10 Gy(RBE)</t>
  </si>
  <si>
    <t>V20&lt;15%</t>
  </si>
  <si>
    <t>Max&lt;20 Gy(RBE)</t>
  </si>
  <si>
    <t>V35&lt;10%</t>
  </si>
  <si>
    <t>Max</t>
  </si>
  <si>
    <t>Min</t>
  </si>
  <si>
    <t>Mean&lt;12 Gy(RBE)</t>
  </si>
  <si>
    <r>
      <t>V44</t>
    </r>
    <r>
      <rPr>
        <b/>
        <sz val="11"/>
        <color indexed="8"/>
        <rFont val="Calibri"/>
        <family val="2"/>
      </rPr>
      <t>≥</t>
    </r>
    <r>
      <rPr>
        <b/>
        <sz val="11"/>
        <color indexed="8"/>
        <rFont val="Calibri"/>
        <family val="2"/>
        <scheme val="minor"/>
      </rPr>
      <t>90%</t>
    </r>
  </si>
  <si>
    <t>1-V42.75&lt;1%</t>
  </si>
  <si>
    <t>Case</t>
  </si>
  <si>
    <t>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</si>
</sst>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Verdana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1" fillId="0" borderId="0" xfId="0" applyNumberFormat="1" applyFont="1" applyFill="1" applyBorder="1"/>
    <xf numFmtId="0" fontId="2" fillId="0" borderId="0" xfId="0" applyNumberFormat="1" applyFont="1" applyFill="1" applyBorder="1"/>
    <xf numFmtId="0" fontId="2" fillId="0" borderId="5" xfId="0" applyNumberFormat="1" applyFont="1" applyFill="1" applyBorder="1"/>
    <xf numFmtId="0" fontId="2" fillId="0" borderId="7" xfId="0" applyNumberFormat="1" applyFont="1" applyFill="1" applyBorder="1"/>
    <xf numFmtId="164" fontId="4" fillId="0" borderId="1" xfId="1" applyNumberFormat="1" applyFont="1" applyFill="1" applyBorder="1"/>
    <xf numFmtId="0" fontId="5" fillId="0" borderId="2" xfId="0" applyNumberFormat="1" applyFont="1" applyFill="1" applyBorder="1"/>
    <xf numFmtId="0" fontId="5" fillId="0" borderId="3" xfId="0" applyNumberFormat="1" applyFont="1" applyFill="1" applyBorder="1"/>
    <xf numFmtId="164" fontId="4" fillId="0" borderId="8" xfId="1" applyNumberFormat="1" applyFont="1" applyFill="1" applyBorder="1"/>
    <xf numFmtId="0" fontId="5" fillId="0" borderId="6" xfId="0" applyNumberFormat="1" applyFont="1" applyFill="1" applyBorder="1"/>
    <xf numFmtId="0" fontId="5" fillId="0" borderId="7" xfId="0" applyNumberFormat="1" applyFont="1" applyFill="1" applyBorder="1"/>
    <xf numFmtId="0" fontId="2" fillId="0" borderId="4" xfId="0" applyNumberFormat="1" applyFont="1" applyFill="1" applyBorder="1"/>
    <xf numFmtId="0" fontId="2" fillId="0" borderId="8" xfId="0" applyNumberFormat="1" applyFont="1" applyFill="1" applyBorder="1"/>
    <xf numFmtId="1" fontId="4" fillId="0" borderId="4" xfId="1" applyNumberFormat="1" applyFont="1" applyFill="1" applyBorder="1"/>
    <xf numFmtId="1" fontId="4" fillId="0" borderId="5" xfId="1" applyNumberFormat="1" applyFont="1" applyFill="1" applyBorder="1"/>
    <xf numFmtId="2" fontId="0" fillId="0" borderId="0" xfId="0" applyNumberFormat="1" applyFill="1" applyBorder="1"/>
    <xf numFmtId="2" fontId="6" fillId="0" borderId="5" xfId="0" applyNumberFormat="1" applyFont="1" applyFill="1" applyBorder="1"/>
    <xf numFmtId="2" fontId="1" fillId="0" borderId="5" xfId="0" applyNumberFormat="1" applyFont="1" applyFill="1" applyBorder="1"/>
    <xf numFmtId="2" fontId="2" fillId="0" borderId="0" xfId="0" applyNumberFormat="1" applyFont="1" applyFill="1" applyBorder="1"/>
    <xf numFmtId="2" fontId="2" fillId="0" borderId="5" xfId="0" applyNumberFormat="1" applyFont="1" applyFill="1" applyBorder="1"/>
    <xf numFmtId="2" fontId="2" fillId="0" borderId="6" xfId="0" applyNumberFormat="1" applyFont="1" applyFill="1" applyBorder="1"/>
    <xf numFmtId="2" fontId="2" fillId="0" borderId="7" xfId="0" applyNumberFormat="1" applyFont="1" applyFill="1" applyBorder="1"/>
  </cellXfs>
  <cellStyles count="2">
    <cellStyle name="Excel Built-in Normal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0"/>
  <sheetViews>
    <sheetView tabSelected="1" zoomScale="80" zoomScaleNormal="80" workbookViewId="0">
      <selection activeCell="S17" sqref="S17"/>
    </sheetView>
  </sheetViews>
  <sheetFormatPr baseColWidth="10" defaultRowHeight="15" x14ac:dyDescent="0.25"/>
  <cols>
    <col min="1" max="1" width="7.140625" style="2" customWidth="1"/>
    <col min="2" max="2" width="7.7109375" style="2" customWidth="1"/>
    <col min="3" max="16384" width="11.42578125" style="1"/>
  </cols>
  <sheetData>
    <row r="1" spans="1:21" s="2" customFormat="1" x14ac:dyDescent="0.25">
      <c r="A1" s="5"/>
      <c r="B1" s="7"/>
      <c r="C1" s="6" t="s">
        <v>4</v>
      </c>
      <c r="D1" s="6" t="s">
        <v>4</v>
      </c>
      <c r="E1" s="6" t="s">
        <v>4</v>
      </c>
      <c r="F1" s="6" t="s">
        <v>4</v>
      </c>
      <c r="G1" s="6" t="s">
        <v>5</v>
      </c>
      <c r="H1" s="6" t="s">
        <v>6</v>
      </c>
      <c r="I1" s="6" t="s">
        <v>6</v>
      </c>
      <c r="J1" s="6" t="s">
        <v>6</v>
      </c>
      <c r="K1" s="6" t="s">
        <v>7</v>
      </c>
      <c r="L1" s="6" t="s">
        <v>7</v>
      </c>
      <c r="M1" s="6" t="s">
        <v>7</v>
      </c>
      <c r="N1" s="6" t="s">
        <v>8</v>
      </c>
      <c r="O1" s="6" t="s">
        <v>8</v>
      </c>
      <c r="P1" s="6" t="s">
        <v>8</v>
      </c>
      <c r="Q1" s="6" t="s">
        <v>9</v>
      </c>
      <c r="R1" s="6" t="s">
        <v>9</v>
      </c>
      <c r="S1" s="6" t="s">
        <v>10</v>
      </c>
      <c r="T1" s="6" t="s">
        <v>10</v>
      </c>
      <c r="U1" s="7" t="s">
        <v>11</v>
      </c>
    </row>
    <row r="2" spans="1:21" s="2" customFormat="1" ht="15.75" thickBot="1" x14ac:dyDescent="0.3">
      <c r="A2" s="8" t="s">
        <v>27</v>
      </c>
      <c r="B2" s="10" t="s">
        <v>28</v>
      </c>
      <c r="C2" s="9" t="s">
        <v>25</v>
      </c>
      <c r="D2" s="9" t="s">
        <v>26</v>
      </c>
      <c r="E2" s="9" t="s">
        <v>0</v>
      </c>
      <c r="F2" s="9" t="s">
        <v>12</v>
      </c>
      <c r="G2" s="9" t="s">
        <v>13</v>
      </c>
      <c r="H2" s="9" t="s">
        <v>14</v>
      </c>
      <c r="I2" s="9" t="s">
        <v>15</v>
      </c>
      <c r="J2" s="9" t="s">
        <v>24</v>
      </c>
      <c r="K2" s="9" t="s">
        <v>14</v>
      </c>
      <c r="L2" s="9" t="s">
        <v>15</v>
      </c>
      <c r="M2" s="9" t="s">
        <v>24</v>
      </c>
      <c r="N2" s="9" t="s">
        <v>16</v>
      </c>
      <c r="O2" s="9" t="s">
        <v>17</v>
      </c>
      <c r="P2" s="9" t="s">
        <v>18</v>
      </c>
      <c r="Q2" s="9" t="s">
        <v>19</v>
      </c>
      <c r="R2" s="9" t="s">
        <v>20</v>
      </c>
      <c r="S2" s="9" t="s">
        <v>20</v>
      </c>
      <c r="T2" s="9" t="s">
        <v>21</v>
      </c>
      <c r="U2" s="10" t="s">
        <v>3</v>
      </c>
    </row>
    <row r="3" spans="1:21" x14ac:dyDescent="0.25">
      <c r="A3" s="13">
        <v>1</v>
      </c>
      <c r="B3" s="14">
        <v>1</v>
      </c>
      <c r="C3" s="15">
        <v>98.55</v>
      </c>
      <c r="D3" s="15">
        <v>0.06</v>
      </c>
      <c r="E3" s="15">
        <v>0.51</v>
      </c>
      <c r="F3" s="15">
        <v>40.579000000000001</v>
      </c>
      <c r="G3" s="15">
        <v>50.537999999999997</v>
      </c>
      <c r="H3" s="15">
        <v>3.08</v>
      </c>
      <c r="I3" s="15">
        <v>0</v>
      </c>
      <c r="J3" s="15">
        <v>1.2250000000000001</v>
      </c>
      <c r="K3" s="15">
        <v>1.25</v>
      </c>
      <c r="L3" s="15">
        <v>0</v>
      </c>
      <c r="M3" s="15">
        <v>0.50900000000000001</v>
      </c>
      <c r="N3" s="15">
        <v>0</v>
      </c>
      <c r="O3" s="15">
        <v>0</v>
      </c>
      <c r="P3" s="15">
        <v>0.08</v>
      </c>
      <c r="Q3" s="15">
        <v>0</v>
      </c>
      <c r="R3" s="15">
        <v>3.5649999999999999</v>
      </c>
      <c r="S3" s="15">
        <v>60.18</v>
      </c>
      <c r="T3" s="15">
        <v>3.27</v>
      </c>
      <c r="U3" s="16">
        <v>80</v>
      </c>
    </row>
    <row r="4" spans="1:21" x14ac:dyDescent="0.25">
      <c r="A4" s="13"/>
      <c r="B4" s="14">
        <v>2</v>
      </c>
      <c r="C4" s="15">
        <v>98.03</v>
      </c>
      <c r="D4" s="15">
        <v>7.0000000000000007E-2</v>
      </c>
      <c r="E4" s="15">
        <v>0.53</v>
      </c>
      <c r="F4" s="15">
        <v>39.267000000000003</v>
      </c>
      <c r="G4" s="15">
        <v>42.841999999999999</v>
      </c>
      <c r="H4" s="15">
        <v>57.43</v>
      </c>
      <c r="I4" s="15">
        <v>20.7</v>
      </c>
      <c r="J4" s="15">
        <v>13.29</v>
      </c>
      <c r="K4" s="15">
        <v>24.9</v>
      </c>
      <c r="L4" s="15">
        <v>14.95</v>
      </c>
      <c r="M4" s="15">
        <v>7.3630000000000004</v>
      </c>
      <c r="N4" s="15">
        <v>0</v>
      </c>
      <c r="O4" s="15">
        <v>0</v>
      </c>
      <c r="P4" s="15">
        <v>0.104</v>
      </c>
      <c r="Q4" s="15">
        <v>0</v>
      </c>
      <c r="R4" s="15">
        <v>1.7829999999999999</v>
      </c>
      <c r="S4" s="15">
        <v>60.597999999999999</v>
      </c>
      <c r="T4" s="15">
        <v>3.47</v>
      </c>
      <c r="U4" s="16">
        <v>60</v>
      </c>
    </row>
    <row r="5" spans="1:21" x14ac:dyDescent="0.25">
      <c r="A5" s="13"/>
      <c r="B5" s="14">
        <v>3</v>
      </c>
      <c r="C5" s="15">
        <v>98.66</v>
      </c>
      <c r="D5" s="15">
        <v>0.05</v>
      </c>
      <c r="E5" s="15">
        <v>0.36</v>
      </c>
      <c r="F5" s="15">
        <v>40.753999999999998</v>
      </c>
      <c r="G5" s="15">
        <v>37.167999999999999</v>
      </c>
      <c r="H5" s="15">
        <v>13.68</v>
      </c>
      <c r="I5" s="15">
        <v>4.4000000000000004</v>
      </c>
      <c r="J5" s="15">
        <v>4.1589999999999998</v>
      </c>
      <c r="K5" s="15">
        <v>0.28999999999999998</v>
      </c>
      <c r="L5" s="15">
        <v>0.01</v>
      </c>
      <c r="M5" s="15">
        <v>0.308</v>
      </c>
      <c r="N5" s="15">
        <v>2.2200000000000002</v>
      </c>
      <c r="O5" s="15">
        <v>7.81</v>
      </c>
      <c r="P5" s="15">
        <v>1.62</v>
      </c>
      <c r="Q5" s="15">
        <v>0</v>
      </c>
      <c r="R5" s="15">
        <v>2.556</v>
      </c>
      <c r="S5" s="15">
        <v>58.706000000000003</v>
      </c>
      <c r="T5" s="15">
        <v>3.53</v>
      </c>
      <c r="U5" s="16">
        <v>60</v>
      </c>
    </row>
    <row r="6" spans="1:21" x14ac:dyDescent="0.25">
      <c r="A6" s="13"/>
      <c r="B6" s="14">
        <v>4</v>
      </c>
      <c r="C6" s="15">
        <v>92.68</v>
      </c>
      <c r="D6" s="15">
        <v>1.02</v>
      </c>
      <c r="E6" s="15">
        <v>0.08</v>
      </c>
      <c r="F6" s="15">
        <v>38.79</v>
      </c>
      <c r="G6" s="15">
        <v>31.457000000000001</v>
      </c>
      <c r="H6" s="15">
        <v>1.08</v>
      </c>
      <c r="I6" s="15">
        <v>0.11</v>
      </c>
      <c r="J6" s="15">
        <v>0.64300000000000002</v>
      </c>
      <c r="K6" s="15">
        <v>0.13</v>
      </c>
      <c r="L6" s="15">
        <v>0.27</v>
      </c>
      <c r="M6" s="15">
        <v>0.41</v>
      </c>
      <c r="N6" s="15">
        <v>4.75</v>
      </c>
      <c r="O6" s="15">
        <v>6.8</v>
      </c>
      <c r="P6" s="15">
        <v>1.575</v>
      </c>
      <c r="Q6" s="15">
        <v>0</v>
      </c>
      <c r="R6" s="15">
        <v>2.137</v>
      </c>
      <c r="S6" s="15">
        <v>58.279000000000003</v>
      </c>
      <c r="T6" s="15">
        <v>3.41</v>
      </c>
      <c r="U6" s="16">
        <v>40</v>
      </c>
    </row>
    <row r="7" spans="1:21" x14ac:dyDescent="0.25">
      <c r="A7" s="13"/>
      <c r="B7" s="14">
        <v>5</v>
      </c>
      <c r="C7" s="15">
        <v>89.63</v>
      </c>
      <c r="D7" s="15">
        <v>1.87</v>
      </c>
      <c r="E7" s="15">
        <v>0.35</v>
      </c>
      <c r="F7" s="15">
        <v>34.393000000000001</v>
      </c>
      <c r="G7" s="15">
        <v>31.350999999999999</v>
      </c>
      <c r="H7" s="15">
        <v>2.96</v>
      </c>
      <c r="I7" s="15">
        <v>0.16</v>
      </c>
      <c r="J7" s="15">
        <v>1.296</v>
      </c>
      <c r="K7" s="15">
        <v>0</v>
      </c>
      <c r="L7" s="15">
        <v>0.15</v>
      </c>
      <c r="M7" s="15">
        <v>0.129</v>
      </c>
      <c r="N7" s="15">
        <v>4.93</v>
      </c>
      <c r="O7" s="15">
        <v>7.68</v>
      </c>
      <c r="P7" s="15">
        <v>1.675</v>
      </c>
      <c r="Q7" s="15">
        <v>0</v>
      </c>
      <c r="R7" s="15">
        <v>2.0289999999999999</v>
      </c>
      <c r="S7" s="15">
        <v>59.707999999999998</v>
      </c>
      <c r="T7" s="15">
        <v>3.61</v>
      </c>
      <c r="U7" s="16">
        <v>40</v>
      </c>
    </row>
    <row r="8" spans="1:21" x14ac:dyDescent="0.25">
      <c r="A8" s="13"/>
      <c r="B8" s="14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7"/>
    </row>
    <row r="9" spans="1:21" x14ac:dyDescent="0.25">
      <c r="A9" s="13">
        <v>2</v>
      </c>
      <c r="B9" s="14">
        <v>1</v>
      </c>
      <c r="C9" s="15">
        <v>99.03</v>
      </c>
      <c r="D9" s="15">
        <v>0.05</v>
      </c>
      <c r="E9" s="15">
        <v>1.3</v>
      </c>
      <c r="F9" s="15">
        <v>41.704999999999998</v>
      </c>
      <c r="G9" s="15">
        <v>46.670999999999999</v>
      </c>
      <c r="H9" s="15">
        <v>14.3</v>
      </c>
      <c r="I9" s="15">
        <v>2.77</v>
      </c>
      <c r="J9" s="15">
        <v>5.6159999999999997</v>
      </c>
      <c r="K9" s="15">
        <v>0</v>
      </c>
      <c r="L9" s="15">
        <v>0</v>
      </c>
      <c r="M9" s="15">
        <v>0</v>
      </c>
      <c r="N9" s="15">
        <v>0</v>
      </c>
      <c r="O9" s="15">
        <v>0.14000000000000001</v>
      </c>
      <c r="P9" s="15">
        <v>5.8999999999999997E-2</v>
      </c>
      <c r="Q9" s="15">
        <v>0</v>
      </c>
      <c r="R9" s="15">
        <v>1.262</v>
      </c>
      <c r="S9" s="15">
        <v>59.863</v>
      </c>
      <c r="T9" s="15">
        <v>5.69</v>
      </c>
      <c r="U9" s="16">
        <v>80</v>
      </c>
    </row>
    <row r="10" spans="1:21" x14ac:dyDescent="0.25">
      <c r="A10" s="13"/>
      <c r="B10" s="14">
        <v>2</v>
      </c>
      <c r="C10" s="15">
        <v>79.73</v>
      </c>
      <c r="D10" s="15">
        <v>9.57</v>
      </c>
      <c r="E10" s="15">
        <v>0.22</v>
      </c>
      <c r="F10" s="15">
        <v>30.977</v>
      </c>
      <c r="G10" s="15">
        <v>35.996000000000002</v>
      </c>
      <c r="H10" s="15">
        <v>10.7</v>
      </c>
      <c r="I10" s="15">
        <v>1.93</v>
      </c>
      <c r="J10" s="15">
        <v>3.4449999999999998</v>
      </c>
      <c r="K10" s="15">
        <v>4.18</v>
      </c>
      <c r="L10" s="15">
        <v>0.02</v>
      </c>
      <c r="M10" s="15">
        <v>1.5649999999999999</v>
      </c>
      <c r="N10" s="15">
        <v>0</v>
      </c>
      <c r="O10" s="15">
        <v>0.17</v>
      </c>
      <c r="P10" s="15">
        <v>8.7999999999999995E-2</v>
      </c>
      <c r="Q10" s="15">
        <v>0</v>
      </c>
      <c r="R10" s="15">
        <v>0.70199999999999996</v>
      </c>
      <c r="S10" s="15">
        <v>62.808999999999997</v>
      </c>
      <c r="T10" s="15">
        <v>4.3600000000000003</v>
      </c>
      <c r="U10" s="16">
        <v>60</v>
      </c>
    </row>
    <row r="11" spans="1:21" x14ac:dyDescent="0.25">
      <c r="A11" s="13"/>
      <c r="B11" s="14">
        <v>3</v>
      </c>
      <c r="C11" s="15">
        <v>84.63</v>
      </c>
      <c r="D11" s="15">
        <v>6.94</v>
      </c>
      <c r="E11" s="15">
        <v>0.1</v>
      </c>
      <c r="F11" s="15">
        <v>34.53</v>
      </c>
      <c r="G11" s="15">
        <v>35.305999999999997</v>
      </c>
      <c r="H11" s="15">
        <v>12.46</v>
      </c>
      <c r="I11" s="15">
        <v>4.18</v>
      </c>
      <c r="J11" s="15">
        <v>3.8559999999999999</v>
      </c>
      <c r="K11" s="15">
        <v>2.61</v>
      </c>
      <c r="L11" s="15">
        <v>0.01</v>
      </c>
      <c r="M11" s="15">
        <v>1.0980000000000001</v>
      </c>
      <c r="N11" s="15">
        <v>0.24</v>
      </c>
      <c r="O11" s="15">
        <v>0.79</v>
      </c>
      <c r="P11" s="15">
        <v>0.22800000000000001</v>
      </c>
      <c r="Q11" s="15">
        <v>0</v>
      </c>
      <c r="R11" s="15">
        <v>2.6509999999999998</v>
      </c>
      <c r="S11" s="15">
        <v>62.503999999999998</v>
      </c>
      <c r="T11" s="15">
        <v>4.38</v>
      </c>
      <c r="U11" s="16">
        <v>60</v>
      </c>
    </row>
    <row r="12" spans="1:21" x14ac:dyDescent="0.25">
      <c r="A12" s="13"/>
      <c r="B12" s="14">
        <v>4</v>
      </c>
      <c r="C12" s="15">
        <v>90.53</v>
      </c>
      <c r="D12" s="15">
        <v>1.29</v>
      </c>
      <c r="E12" s="15">
        <v>0.23</v>
      </c>
      <c r="F12" s="15">
        <v>37.686999999999998</v>
      </c>
      <c r="G12" s="15">
        <v>29.795999999999999</v>
      </c>
      <c r="H12" s="15">
        <v>4.08</v>
      </c>
      <c r="I12" s="15">
        <v>0.16</v>
      </c>
      <c r="J12" s="15">
        <v>1.5529999999999999</v>
      </c>
      <c r="K12" s="15">
        <v>0</v>
      </c>
      <c r="L12" s="15">
        <v>0.12</v>
      </c>
      <c r="M12" s="15">
        <v>0.10199999999999999</v>
      </c>
      <c r="N12" s="15">
        <v>7.0000000000000007E-2</v>
      </c>
      <c r="O12" s="15">
        <v>0.55000000000000004</v>
      </c>
      <c r="P12" s="15">
        <v>0.185</v>
      </c>
      <c r="Q12" s="15">
        <v>0</v>
      </c>
      <c r="R12" s="15">
        <v>2.8490000000000002</v>
      </c>
      <c r="S12" s="15">
        <v>58.796999999999997</v>
      </c>
      <c r="T12" s="15">
        <v>5.2</v>
      </c>
      <c r="U12" s="16">
        <v>40</v>
      </c>
    </row>
    <row r="13" spans="1:21" x14ac:dyDescent="0.25">
      <c r="A13" s="13"/>
      <c r="B13" s="14">
        <v>5</v>
      </c>
      <c r="C13" s="15">
        <v>76.03</v>
      </c>
      <c r="D13" s="15">
        <v>11.92</v>
      </c>
      <c r="E13" s="15">
        <v>0.03</v>
      </c>
      <c r="F13" s="15">
        <v>33.738</v>
      </c>
      <c r="G13" s="15">
        <v>29.835000000000001</v>
      </c>
      <c r="H13" s="15">
        <v>3.2</v>
      </c>
      <c r="I13" s="15">
        <v>0.11</v>
      </c>
      <c r="J13" s="15">
        <v>1.2569999999999999</v>
      </c>
      <c r="K13" s="15">
        <v>0</v>
      </c>
      <c r="L13" s="15">
        <v>0.12</v>
      </c>
      <c r="M13" s="15">
        <v>8.6999999999999994E-2</v>
      </c>
      <c r="N13" s="15">
        <v>0.03</v>
      </c>
      <c r="O13" s="15">
        <v>0.44</v>
      </c>
      <c r="P13" s="15">
        <v>0.13600000000000001</v>
      </c>
      <c r="Q13" s="15">
        <v>0</v>
      </c>
      <c r="R13" s="15">
        <v>0.92800000000000005</v>
      </c>
      <c r="S13" s="15">
        <v>60.082999999999998</v>
      </c>
      <c r="T13" s="15">
        <v>4.63</v>
      </c>
      <c r="U13" s="16">
        <v>40</v>
      </c>
    </row>
    <row r="14" spans="1:21" x14ac:dyDescent="0.25">
      <c r="A14" s="13"/>
      <c r="B14" s="14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7"/>
    </row>
    <row r="15" spans="1:21" x14ac:dyDescent="0.25">
      <c r="A15" s="13">
        <v>3</v>
      </c>
      <c r="B15" s="14">
        <v>1</v>
      </c>
      <c r="C15" s="15">
        <v>97.95</v>
      </c>
      <c r="D15" s="15">
        <v>0.27</v>
      </c>
      <c r="E15" s="15">
        <v>0.83</v>
      </c>
      <c r="F15" s="15">
        <v>37.642000000000003</v>
      </c>
      <c r="G15" s="15">
        <v>47.286999999999999</v>
      </c>
      <c r="H15" s="15">
        <v>0.05</v>
      </c>
      <c r="I15" s="15">
        <v>0</v>
      </c>
      <c r="J15" s="15">
        <v>0.189</v>
      </c>
      <c r="K15" s="15">
        <v>7.05</v>
      </c>
      <c r="L15" s="15">
        <v>0.46</v>
      </c>
      <c r="M15" s="15">
        <v>2.698</v>
      </c>
      <c r="N15" s="15">
        <v>0.43</v>
      </c>
      <c r="O15" s="15">
        <v>5.88</v>
      </c>
      <c r="P15" s="15">
        <v>1.302</v>
      </c>
      <c r="Q15" s="15">
        <v>9.33</v>
      </c>
      <c r="R15" s="15">
        <v>73.021000000000001</v>
      </c>
      <c r="S15" s="15">
        <v>60.991</v>
      </c>
      <c r="T15" s="15">
        <v>3.67</v>
      </c>
      <c r="U15" s="16">
        <v>80</v>
      </c>
    </row>
    <row r="16" spans="1:21" x14ac:dyDescent="0.25">
      <c r="A16" s="13"/>
      <c r="B16" s="14">
        <v>2</v>
      </c>
      <c r="C16" s="15">
        <v>87.18</v>
      </c>
      <c r="D16" s="15">
        <v>3.86</v>
      </c>
      <c r="E16" s="15">
        <v>0.71</v>
      </c>
      <c r="F16" s="15">
        <v>33.061</v>
      </c>
      <c r="G16" s="15">
        <v>40.438000000000002</v>
      </c>
      <c r="H16" s="15">
        <v>0.78</v>
      </c>
      <c r="I16" s="15">
        <v>0</v>
      </c>
      <c r="J16" s="15">
        <v>0.57799999999999996</v>
      </c>
      <c r="K16" s="15">
        <v>11.58</v>
      </c>
      <c r="L16" s="15">
        <v>6.28</v>
      </c>
      <c r="M16" s="15">
        <v>4.548</v>
      </c>
      <c r="N16" s="15">
        <v>0.62</v>
      </c>
      <c r="O16" s="15">
        <v>5.08</v>
      </c>
      <c r="P16" s="15">
        <v>1.2749999999999999</v>
      </c>
      <c r="Q16" s="15">
        <v>9.32</v>
      </c>
      <c r="R16" s="15">
        <v>72.686000000000007</v>
      </c>
      <c r="S16" s="15">
        <v>60.624000000000002</v>
      </c>
      <c r="T16" s="15">
        <v>3.13</v>
      </c>
      <c r="U16" s="16">
        <v>95</v>
      </c>
    </row>
    <row r="17" spans="1:21" x14ac:dyDescent="0.25">
      <c r="A17" s="13"/>
      <c r="B17" s="14">
        <v>3</v>
      </c>
      <c r="C17" s="15">
        <v>92.83</v>
      </c>
      <c r="D17" s="15">
        <v>1.73</v>
      </c>
      <c r="E17" s="15">
        <v>0.47</v>
      </c>
      <c r="F17" s="15">
        <v>36.371000000000002</v>
      </c>
      <c r="G17" s="15">
        <v>29.04</v>
      </c>
      <c r="H17" s="15">
        <v>41.98</v>
      </c>
      <c r="I17" s="15">
        <v>20.94</v>
      </c>
      <c r="J17" s="15">
        <v>10.978</v>
      </c>
      <c r="K17" s="15">
        <v>66.58</v>
      </c>
      <c r="L17" s="15">
        <v>21.09</v>
      </c>
      <c r="M17" s="15">
        <v>16.257999999999999</v>
      </c>
      <c r="N17" s="15">
        <v>13.82</v>
      </c>
      <c r="O17" s="15">
        <v>20.83</v>
      </c>
      <c r="P17" s="15">
        <v>5.2560000000000002</v>
      </c>
      <c r="Q17" s="15">
        <v>9.98</v>
      </c>
      <c r="R17" s="15">
        <v>70.48</v>
      </c>
      <c r="S17" s="15">
        <v>59.042000000000002</v>
      </c>
      <c r="T17" s="15">
        <v>3.14</v>
      </c>
      <c r="U17" s="16">
        <v>50</v>
      </c>
    </row>
    <row r="18" spans="1:21" x14ac:dyDescent="0.25">
      <c r="A18" s="13"/>
      <c r="B18" s="14">
        <v>4</v>
      </c>
      <c r="C18" s="15">
        <v>86.98</v>
      </c>
      <c r="D18" s="15">
        <v>3.68</v>
      </c>
      <c r="E18" s="15">
        <v>0.28999999999999998</v>
      </c>
      <c r="F18" s="15">
        <v>36.298999999999999</v>
      </c>
      <c r="G18" s="15">
        <v>28.925999999999998</v>
      </c>
      <c r="H18" s="15">
        <v>3.87</v>
      </c>
      <c r="I18" s="15">
        <v>0.24</v>
      </c>
      <c r="J18" s="15">
        <v>1.4450000000000001</v>
      </c>
      <c r="K18" s="15">
        <v>20.79</v>
      </c>
      <c r="L18" s="15">
        <v>10.71</v>
      </c>
      <c r="M18" s="15">
        <v>6.43</v>
      </c>
      <c r="N18" s="15">
        <v>8.4600000000000009</v>
      </c>
      <c r="O18" s="15">
        <v>17.07</v>
      </c>
      <c r="P18" s="15">
        <v>4.0979999999999999</v>
      </c>
      <c r="Q18" s="15">
        <v>13.18</v>
      </c>
      <c r="R18" s="15">
        <v>68.748999999999995</v>
      </c>
      <c r="S18" s="15">
        <v>58.761000000000003</v>
      </c>
      <c r="T18" s="15">
        <v>3.2</v>
      </c>
      <c r="U18" s="16">
        <v>40</v>
      </c>
    </row>
    <row r="19" spans="1:21" x14ac:dyDescent="0.25">
      <c r="A19" s="13"/>
      <c r="B19" s="14">
        <v>5</v>
      </c>
      <c r="C19" s="15">
        <v>87.73</v>
      </c>
      <c r="D19" s="15">
        <v>4.37</v>
      </c>
      <c r="E19" s="15">
        <v>0.36</v>
      </c>
      <c r="F19" s="15">
        <v>36.603000000000002</v>
      </c>
      <c r="G19" s="15">
        <v>29.648</v>
      </c>
      <c r="H19" s="15">
        <v>3.36</v>
      </c>
      <c r="I19" s="15">
        <v>0.1</v>
      </c>
      <c r="J19" s="15">
        <v>1.2829999999999999</v>
      </c>
      <c r="K19" s="15">
        <v>10.23</v>
      </c>
      <c r="L19" s="15">
        <v>2.8</v>
      </c>
      <c r="M19" s="15">
        <v>3.6160000000000001</v>
      </c>
      <c r="N19" s="15">
        <v>8.59</v>
      </c>
      <c r="O19" s="15">
        <v>20.88</v>
      </c>
      <c r="P19" s="15">
        <v>4.4340000000000002</v>
      </c>
      <c r="Q19" s="15">
        <v>10.56</v>
      </c>
      <c r="R19" s="15">
        <v>69.385000000000005</v>
      </c>
      <c r="S19" s="15">
        <v>58.673999999999999</v>
      </c>
      <c r="T19" s="15">
        <v>3.08</v>
      </c>
      <c r="U19" s="16">
        <v>40</v>
      </c>
    </row>
    <row r="20" spans="1:21" x14ac:dyDescent="0.25">
      <c r="A20" s="13"/>
      <c r="B20" s="14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7"/>
    </row>
    <row r="21" spans="1:21" x14ac:dyDescent="0.25">
      <c r="A21" s="13">
        <v>4</v>
      </c>
      <c r="B21" s="14">
        <v>1</v>
      </c>
      <c r="C21" s="15">
        <v>95.36</v>
      </c>
      <c r="D21" s="15">
        <v>0.51</v>
      </c>
      <c r="E21" s="15">
        <v>0.88</v>
      </c>
      <c r="F21" s="15">
        <v>37.03</v>
      </c>
      <c r="G21" s="15">
        <v>49.335999999999999</v>
      </c>
      <c r="H21" s="15">
        <v>4.87</v>
      </c>
      <c r="I21" s="15">
        <v>0.14000000000000001</v>
      </c>
      <c r="J21" s="15">
        <v>1.9930000000000001</v>
      </c>
      <c r="K21" s="15">
        <v>0</v>
      </c>
      <c r="L21" s="15">
        <v>0</v>
      </c>
      <c r="M21" s="15">
        <v>1E-3</v>
      </c>
      <c r="N21" s="15">
        <v>0</v>
      </c>
      <c r="O21" s="15">
        <v>0</v>
      </c>
      <c r="P21" s="15">
        <v>2E-3</v>
      </c>
      <c r="Q21" s="15">
        <v>0</v>
      </c>
      <c r="R21" s="15">
        <v>1.4339999999999999</v>
      </c>
      <c r="S21" s="15">
        <v>60.786000000000001</v>
      </c>
      <c r="T21" s="15">
        <v>3.58</v>
      </c>
      <c r="U21" s="16">
        <v>8</v>
      </c>
    </row>
    <row r="22" spans="1:21" x14ac:dyDescent="0.25">
      <c r="A22" s="13"/>
      <c r="B22" s="14">
        <v>2</v>
      </c>
      <c r="C22" s="15">
        <v>85.63</v>
      </c>
      <c r="D22" s="15">
        <v>5.57</v>
      </c>
      <c r="E22" s="15">
        <v>0.61</v>
      </c>
      <c r="F22" s="15">
        <v>31.611999999999998</v>
      </c>
      <c r="G22" s="15">
        <v>33.865000000000002</v>
      </c>
      <c r="H22" s="15">
        <v>3.01</v>
      </c>
      <c r="I22" s="15">
        <v>0.03</v>
      </c>
      <c r="J22" s="15">
        <v>1.3759999999999999</v>
      </c>
      <c r="K22" s="15">
        <v>12.55</v>
      </c>
      <c r="L22" s="15">
        <v>2.77</v>
      </c>
      <c r="M22" s="15">
        <v>4.0529999999999999</v>
      </c>
      <c r="N22" s="15">
        <v>0</v>
      </c>
      <c r="O22" s="15">
        <v>0</v>
      </c>
      <c r="P22" s="15">
        <v>3.0000000000000001E-3</v>
      </c>
      <c r="Q22" s="15">
        <v>0</v>
      </c>
      <c r="R22" s="15">
        <v>1.4339999999999999</v>
      </c>
      <c r="S22" s="15">
        <v>62.695</v>
      </c>
      <c r="T22" s="15">
        <v>2.89</v>
      </c>
      <c r="U22" s="16">
        <v>60</v>
      </c>
    </row>
    <row r="23" spans="1:21" x14ac:dyDescent="0.25">
      <c r="A23" s="13"/>
      <c r="B23" s="14">
        <v>3</v>
      </c>
      <c r="C23" s="15">
        <v>81.180000000000007</v>
      </c>
      <c r="D23" s="15">
        <v>6.57</v>
      </c>
      <c r="E23" s="15">
        <v>0.18</v>
      </c>
      <c r="F23" s="15">
        <v>33.134</v>
      </c>
      <c r="G23" s="15">
        <v>35.024000000000001</v>
      </c>
      <c r="H23" s="15">
        <v>42.24</v>
      </c>
      <c r="I23" s="15">
        <v>18.41</v>
      </c>
      <c r="J23" s="15">
        <v>11.089</v>
      </c>
      <c r="K23" s="15">
        <v>17.079999999999998</v>
      </c>
      <c r="L23" s="15">
        <v>8.68</v>
      </c>
      <c r="M23" s="15">
        <v>5.4080000000000004</v>
      </c>
      <c r="N23" s="15">
        <v>2.82</v>
      </c>
      <c r="O23" s="15">
        <v>6.37</v>
      </c>
      <c r="P23" s="15">
        <v>1.361</v>
      </c>
      <c r="Q23" s="15">
        <v>0</v>
      </c>
      <c r="R23" s="15">
        <v>1.0149999999999999</v>
      </c>
      <c r="S23" s="15">
        <v>61.139000000000003</v>
      </c>
      <c r="T23" s="15">
        <v>3.08</v>
      </c>
      <c r="U23" s="16">
        <v>60</v>
      </c>
    </row>
    <row r="24" spans="1:21" x14ac:dyDescent="0.25">
      <c r="A24" s="13"/>
      <c r="B24" s="14">
        <v>4</v>
      </c>
      <c r="C24" s="15">
        <v>78.58</v>
      </c>
      <c r="D24" s="15">
        <v>10.92</v>
      </c>
      <c r="E24" s="15">
        <v>0.12</v>
      </c>
      <c r="F24" s="15">
        <v>30.86</v>
      </c>
      <c r="G24" s="15">
        <v>30.530999999999999</v>
      </c>
      <c r="H24" s="15">
        <v>1.62</v>
      </c>
      <c r="I24" s="15">
        <v>0.39</v>
      </c>
      <c r="J24" s="15">
        <v>1.194</v>
      </c>
      <c r="K24" s="15">
        <v>0</v>
      </c>
      <c r="L24" s="15">
        <v>0.16</v>
      </c>
      <c r="M24" s="15">
        <v>0.11799999999999999</v>
      </c>
      <c r="N24" s="15">
        <v>1.61</v>
      </c>
      <c r="O24" s="15">
        <v>3.9</v>
      </c>
      <c r="P24" s="15">
        <v>0.88400000000000001</v>
      </c>
      <c r="Q24" s="15">
        <v>0</v>
      </c>
      <c r="R24" s="15">
        <v>0.73399999999999999</v>
      </c>
      <c r="S24" s="15">
        <v>59.033000000000001</v>
      </c>
      <c r="T24" s="15">
        <v>3.17</v>
      </c>
      <c r="U24" s="16">
        <v>40</v>
      </c>
    </row>
    <row r="25" spans="1:21" x14ac:dyDescent="0.25">
      <c r="A25" s="13"/>
      <c r="B25" s="14">
        <v>5</v>
      </c>
      <c r="C25" s="15">
        <v>76.83</v>
      </c>
      <c r="D25" s="15">
        <v>11.29</v>
      </c>
      <c r="E25" s="15">
        <v>0.13</v>
      </c>
      <c r="F25" s="15">
        <v>32.176000000000002</v>
      </c>
      <c r="G25" s="15">
        <v>30.995000000000001</v>
      </c>
      <c r="H25" s="15">
        <v>1.54</v>
      </c>
      <c r="I25" s="15">
        <v>0.2</v>
      </c>
      <c r="J25" s="15">
        <v>1.0920000000000001</v>
      </c>
      <c r="K25" s="15">
        <v>0</v>
      </c>
      <c r="L25" s="15">
        <v>0.17</v>
      </c>
      <c r="M25" s="15">
        <v>0.13600000000000001</v>
      </c>
      <c r="N25" s="15">
        <v>0.94</v>
      </c>
      <c r="O25" s="15">
        <v>4</v>
      </c>
      <c r="P25" s="15">
        <v>0.83</v>
      </c>
      <c r="Q25" s="15">
        <v>0</v>
      </c>
      <c r="R25" s="15">
        <v>0.877</v>
      </c>
      <c r="S25" s="15">
        <v>58.575000000000003</v>
      </c>
      <c r="T25" s="15">
        <v>3.22</v>
      </c>
      <c r="U25" s="16">
        <v>40</v>
      </c>
    </row>
    <row r="26" spans="1:21" x14ac:dyDescent="0.25">
      <c r="A26" s="13"/>
      <c r="B26" s="14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7"/>
    </row>
    <row r="27" spans="1:21" x14ac:dyDescent="0.25">
      <c r="A27" s="13">
        <v>5</v>
      </c>
      <c r="B27" s="14">
        <v>1</v>
      </c>
      <c r="C27" s="15">
        <v>97.23</v>
      </c>
      <c r="D27" s="15">
        <v>7.0000000000000007E-2</v>
      </c>
      <c r="E27" s="15">
        <v>0.65</v>
      </c>
      <c r="F27" s="15">
        <v>39.542000000000002</v>
      </c>
      <c r="G27" s="15">
        <v>51.512999999999998</v>
      </c>
      <c r="H27" s="15">
        <v>8.49</v>
      </c>
      <c r="I27" s="15">
        <v>0.01</v>
      </c>
      <c r="J27" s="15">
        <v>3.4009999999999998</v>
      </c>
      <c r="K27" s="15">
        <v>0.25</v>
      </c>
      <c r="L27" s="15">
        <v>0</v>
      </c>
      <c r="M27" s="15">
        <v>0.17</v>
      </c>
      <c r="N27" s="15">
        <v>1.05</v>
      </c>
      <c r="O27" s="15">
        <v>2.97</v>
      </c>
      <c r="P27" s="15">
        <v>0.97399999999999998</v>
      </c>
      <c r="Q27" s="15">
        <v>14.58</v>
      </c>
      <c r="R27" s="15">
        <v>73.106999999999999</v>
      </c>
      <c r="S27" s="15">
        <v>61.656999999999996</v>
      </c>
      <c r="T27" s="15">
        <v>0.69</v>
      </c>
      <c r="U27" s="16">
        <v>80</v>
      </c>
    </row>
    <row r="28" spans="1:21" x14ac:dyDescent="0.25">
      <c r="A28" s="13"/>
      <c r="B28" s="14">
        <v>2</v>
      </c>
      <c r="C28" s="15">
        <v>91.73</v>
      </c>
      <c r="D28" s="15">
        <v>1.2</v>
      </c>
      <c r="E28" s="15">
        <v>0.43</v>
      </c>
      <c r="F28" s="15">
        <v>29.295999999999999</v>
      </c>
      <c r="G28" s="15">
        <v>41.116</v>
      </c>
      <c r="H28" s="15">
        <v>14.9</v>
      </c>
      <c r="I28" s="15">
        <v>2.56</v>
      </c>
      <c r="J28" s="15">
        <v>4.5170000000000003</v>
      </c>
      <c r="K28" s="15">
        <v>17.53</v>
      </c>
      <c r="L28" s="15">
        <v>4.7</v>
      </c>
      <c r="M28" s="15">
        <v>5.36</v>
      </c>
      <c r="N28" s="15">
        <v>1.01</v>
      </c>
      <c r="O28" s="15">
        <v>2.93</v>
      </c>
      <c r="P28" s="15">
        <v>1.073</v>
      </c>
      <c r="Q28" s="15">
        <v>12.88</v>
      </c>
      <c r="R28" s="15">
        <v>74.543999999999997</v>
      </c>
      <c r="S28" s="15">
        <v>58.994999999999997</v>
      </c>
      <c r="T28" s="15">
        <v>0.64</v>
      </c>
      <c r="U28" s="16">
        <v>80</v>
      </c>
    </row>
    <row r="29" spans="1:21" x14ac:dyDescent="0.25">
      <c r="A29" s="13"/>
      <c r="B29" s="14">
        <v>3</v>
      </c>
      <c r="C29" s="15">
        <v>91.78</v>
      </c>
      <c r="D29" s="15">
        <v>1.92</v>
      </c>
      <c r="E29" s="15">
        <v>0.15</v>
      </c>
      <c r="F29" s="15">
        <v>32.228000000000002</v>
      </c>
      <c r="G29" s="15">
        <v>35.561</v>
      </c>
      <c r="H29" s="15">
        <v>16.260000000000002</v>
      </c>
      <c r="I29" s="15">
        <v>5.52</v>
      </c>
      <c r="J29" s="15">
        <v>4.8849999999999998</v>
      </c>
      <c r="K29" s="15">
        <v>33.28</v>
      </c>
      <c r="L29" s="15">
        <v>21.45</v>
      </c>
      <c r="M29" s="15">
        <v>8.7780000000000005</v>
      </c>
      <c r="N29" s="15">
        <v>13</v>
      </c>
      <c r="O29" s="15">
        <v>21.78</v>
      </c>
      <c r="P29" s="15">
        <v>5.4539999999999997</v>
      </c>
      <c r="Q29" s="15">
        <v>10.51</v>
      </c>
      <c r="R29" s="15">
        <v>70.587000000000003</v>
      </c>
      <c r="S29" s="15">
        <v>58.167999999999999</v>
      </c>
      <c r="T29" s="15">
        <v>0.66</v>
      </c>
      <c r="U29" s="16">
        <v>50</v>
      </c>
    </row>
    <row r="30" spans="1:21" x14ac:dyDescent="0.25">
      <c r="A30" s="13"/>
      <c r="B30" s="14">
        <v>4</v>
      </c>
      <c r="C30" s="15">
        <v>78.83</v>
      </c>
      <c r="D30" s="15">
        <v>10.47</v>
      </c>
      <c r="E30" s="15">
        <v>0.13</v>
      </c>
      <c r="F30" s="15">
        <v>27.178000000000001</v>
      </c>
      <c r="G30" s="15">
        <v>32.142000000000003</v>
      </c>
      <c r="H30" s="15">
        <v>2.4300000000000002</v>
      </c>
      <c r="I30" s="15">
        <v>0.1</v>
      </c>
      <c r="J30" s="15">
        <v>0.996</v>
      </c>
      <c r="K30" s="15">
        <v>0.66</v>
      </c>
      <c r="L30" s="15">
        <v>0.21</v>
      </c>
      <c r="M30" s="15">
        <v>0.58099999999999996</v>
      </c>
      <c r="N30" s="15">
        <v>9.6999999999999993</v>
      </c>
      <c r="O30" s="15">
        <v>19.37</v>
      </c>
      <c r="P30" s="15">
        <v>4.5430000000000001</v>
      </c>
      <c r="Q30" s="15">
        <v>10.63</v>
      </c>
      <c r="R30" s="15">
        <v>68.427999999999997</v>
      </c>
      <c r="S30" s="15">
        <v>58.64</v>
      </c>
      <c r="T30" s="15">
        <v>0.61</v>
      </c>
      <c r="U30" s="16">
        <v>50</v>
      </c>
    </row>
    <row r="31" spans="1:21" x14ac:dyDescent="0.25">
      <c r="A31" s="13"/>
      <c r="B31" s="14">
        <v>5</v>
      </c>
      <c r="C31" s="15">
        <v>86.93</v>
      </c>
      <c r="D31" s="15">
        <v>3.58</v>
      </c>
      <c r="E31" s="15">
        <v>0.27</v>
      </c>
      <c r="F31" s="15">
        <v>33.725999999999999</v>
      </c>
      <c r="G31" s="15">
        <v>32.537999999999997</v>
      </c>
      <c r="H31" s="15">
        <v>2.5</v>
      </c>
      <c r="I31" s="15">
        <v>0.06</v>
      </c>
      <c r="J31" s="15">
        <v>1.028</v>
      </c>
      <c r="K31" s="15">
        <v>0.82</v>
      </c>
      <c r="L31" s="15">
        <v>0.23</v>
      </c>
      <c r="M31" s="15">
        <v>0.59099999999999997</v>
      </c>
      <c r="N31" s="15">
        <v>9.7100000000000009</v>
      </c>
      <c r="O31" s="15">
        <v>20.83</v>
      </c>
      <c r="P31" s="15">
        <v>4.6130000000000004</v>
      </c>
      <c r="Q31" s="15">
        <v>15.13</v>
      </c>
      <c r="R31" s="15">
        <v>68259</v>
      </c>
      <c r="S31" s="15">
        <v>58.253</v>
      </c>
      <c r="T31" s="15">
        <v>0.67</v>
      </c>
      <c r="U31" s="16">
        <v>50</v>
      </c>
    </row>
    <row r="32" spans="1:21" s="2" customFormat="1" x14ac:dyDescent="0.25">
      <c r="A32" s="11"/>
      <c r="B32" s="3" t="s">
        <v>2</v>
      </c>
      <c r="C32" s="18">
        <f t="shared" ref="C32:F32" si="0">MEDIAN(C3:C31)</f>
        <v>89.63</v>
      </c>
      <c r="D32" s="18">
        <f t="shared" si="0"/>
        <v>1.92</v>
      </c>
      <c r="E32" s="18">
        <f t="shared" si="0"/>
        <v>0.35</v>
      </c>
      <c r="F32" s="18">
        <f t="shared" si="0"/>
        <v>34.53</v>
      </c>
      <c r="G32" s="18">
        <f t="shared" ref="G32:R32" si="1">MEDIAN(G3:G31)</f>
        <v>35.024000000000001</v>
      </c>
      <c r="H32" s="18">
        <f t="shared" si="1"/>
        <v>3.87</v>
      </c>
      <c r="I32" s="18">
        <f t="shared" si="1"/>
        <v>0.16</v>
      </c>
      <c r="J32" s="18">
        <f t="shared" si="1"/>
        <v>1.4450000000000001</v>
      </c>
      <c r="K32" s="18">
        <f t="shared" si="1"/>
        <v>1.25</v>
      </c>
      <c r="L32" s="18">
        <f t="shared" si="1"/>
        <v>0.21</v>
      </c>
      <c r="M32" s="18">
        <f t="shared" si="1"/>
        <v>0.59099999999999997</v>
      </c>
      <c r="N32" s="18">
        <f t="shared" si="1"/>
        <v>1.01</v>
      </c>
      <c r="O32" s="18">
        <f t="shared" si="1"/>
        <v>4</v>
      </c>
      <c r="P32" s="18">
        <f t="shared" si="1"/>
        <v>1.073</v>
      </c>
      <c r="Q32" s="18">
        <f t="shared" si="1"/>
        <v>0</v>
      </c>
      <c r="R32" s="18">
        <f t="shared" si="1"/>
        <v>2.6509999999999998</v>
      </c>
      <c r="S32" s="18">
        <f t="shared" ref="S32:U32" si="2">MEDIAN(S3:S31)</f>
        <v>59.707999999999998</v>
      </c>
      <c r="T32" s="18">
        <f t="shared" si="2"/>
        <v>3.22</v>
      </c>
      <c r="U32" s="19">
        <f t="shared" si="2"/>
        <v>50</v>
      </c>
    </row>
    <row r="33" spans="1:21" s="2" customFormat="1" x14ac:dyDescent="0.25">
      <c r="A33" s="11"/>
      <c r="B33" s="3" t="s">
        <v>1</v>
      </c>
      <c r="C33" s="18">
        <f t="shared" ref="C33:F33" si="3">AVERAGE(C3:C31)</f>
        <v>88.969999999999985</v>
      </c>
      <c r="D33" s="18">
        <f t="shared" si="3"/>
        <v>3.9539999999999993</v>
      </c>
      <c r="E33" s="18">
        <f t="shared" si="3"/>
        <v>0.39680000000000004</v>
      </c>
      <c r="F33" s="18">
        <f t="shared" si="3"/>
        <v>35.167119999999997</v>
      </c>
      <c r="G33" s="18">
        <f t="shared" ref="G33:R33" si="4">AVERAGE(G3:G31)</f>
        <v>36.756800000000005</v>
      </c>
      <c r="H33" s="18">
        <f t="shared" si="4"/>
        <v>10.834800000000003</v>
      </c>
      <c r="I33" s="18">
        <f t="shared" si="4"/>
        <v>3.3287999999999998</v>
      </c>
      <c r="J33" s="18">
        <f t="shared" si="4"/>
        <v>3.2953600000000001</v>
      </c>
      <c r="K33" s="18">
        <f t="shared" si="4"/>
        <v>9.2703999999999986</v>
      </c>
      <c r="L33" s="18">
        <f t="shared" si="4"/>
        <v>3.8144</v>
      </c>
      <c r="M33" s="18">
        <f t="shared" si="4"/>
        <v>2.8126800000000003</v>
      </c>
      <c r="N33" s="18">
        <f t="shared" si="4"/>
        <v>3.36</v>
      </c>
      <c r="O33" s="18">
        <f t="shared" si="4"/>
        <v>7.0508000000000015</v>
      </c>
      <c r="P33" s="18">
        <f t="shared" si="4"/>
        <v>1.6740799999999998</v>
      </c>
      <c r="Q33" s="18">
        <f t="shared" si="4"/>
        <v>4.6440000000000001</v>
      </c>
      <c r="R33" s="18">
        <f t="shared" si="4"/>
        <v>2757.0377199999998</v>
      </c>
      <c r="S33" s="18">
        <f t="shared" ref="S33:U33" si="5">AVERAGE(S3:S31)</f>
        <v>59.902399999999986</v>
      </c>
      <c r="T33" s="18">
        <f t="shared" si="5"/>
        <v>3.0792000000000002</v>
      </c>
      <c r="U33" s="19">
        <f t="shared" si="5"/>
        <v>55.32</v>
      </c>
    </row>
    <row r="34" spans="1:21" s="2" customFormat="1" x14ac:dyDescent="0.25">
      <c r="A34" s="11"/>
      <c r="B34" s="3" t="s">
        <v>22</v>
      </c>
      <c r="C34" s="18">
        <f>MAX(C3:C31)</f>
        <v>99.03</v>
      </c>
      <c r="D34" s="18">
        <f t="shared" ref="D34:Q34" si="6">MAX(D3:D31)</f>
        <v>11.92</v>
      </c>
      <c r="E34" s="18">
        <f t="shared" si="6"/>
        <v>1.3</v>
      </c>
      <c r="F34" s="18">
        <f t="shared" si="6"/>
        <v>41.704999999999998</v>
      </c>
      <c r="G34" s="18">
        <f t="shared" si="6"/>
        <v>51.512999999999998</v>
      </c>
      <c r="H34" s="18">
        <f t="shared" si="6"/>
        <v>57.43</v>
      </c>
      <c r="I34" s="18">
        <f t="shared" si="6"/>
        <v>20.94</v>
      </c>
      <c r="J34" s="18">
        <f t="shared" si="6"/>
        <v>13.29</v>
      </c>
      <c r="K34" s="18">
        <f t="shared" si="6"/>
        <v>66.58</v>
      </c>
      <c r="L34" s="18">
        <f t="shared" si="6"/>
        <v>21.45</v>
      </c>
      <c r="M34" s="18">
        <f t="shared" si="6"/>
        <v>16.257999999999999</v>
      </c>
      <c r="N34" s="18">
        <f t="shared" si="6"/>
        <v>13.82</v>
      </c>
      <c r="O34" s="18">
        <f t="shared" si="6"/>
        <v>21.78</v>
      </c>
      <c r="P34" s="18">
        <f t="shared" si="6"/>
        <v>5.4539999999999997</v>
      </c>
      <c r="Q34" s="18">
        <f t="shared" si="6"/>
        <v>15.13</v>
      </c>
      <c r="R34" s="18">
        <f t="shared" ref="R34:U34" si="7">MAX(R3:R31)</f>
        <v>68259</v>
      </c>
      <c r="S34" s="18">
        <f t="shared" si="7"/>
        <v>62.808999999999997</v>
      </c>
      <c r="T34" s="18">
        <f t="shared" si="7"/>
        <v>5.69</v>
      </c>
      <c r="U34" s="19">
        <f t="shared" si="7"/>
        <v>95</v>
      </c>
    </row>
    <row r="35" spans="1:21" s="2" customFormat="1" ht="15.75" thickBot="1" x14ac:dyDescent="0.3">
      <c r="A35" s="12"/>
      <c r="B35" s="4" t="s">
        <v>23</v>
      </c>
      <c r="C35" s="20">
        <f>MIN(C3:C31)</f>
        <v>76.03</v>
      </c>
      <c r="D35" s="20">
        <f t="shared" ref="D35:Q35" si="8">MIN(D3:D31)</f>
        <v>0.05</v>
      </c>
      <c r="E35" s="20">
        <f t="shared" si="8"/>
        <v>0.03</v>
      </c>
      <c r="F35" s="20">
        <f t="shared" si="8"/>
        <v>27.178000000000001</v>
      </c>
      <c r="G35" s="20">
        <f t="shared" si="8"/>
        <v>28.925999999999998</v>
      </c>
      <c r="H35" s="20">
        <f t="shared" si="8"/>
        <v>0.05</v>
      </c>
      <c r="I35" s="20">
        <f t="shared" si="8"/>
        <v>0</v>
      </c>
      <c r="J35" s="20">
        <f t="shared" si="8"/>
        <v>0.189</v>
      </c>
      <c r="K35" s="20">
        <f t="shared" si="8"/>
        <v>0</v>
      </c>
      <c r="L35" s="20">
        <f t="shared" si="8"/>
        <v>0</v>
      </c>
      <c r="M35" s="20">
        <f t="shared" si="8"/>
        <v>0</v>
      </c>
      <c r="N35" s="20">
        <f t="shared" si="8"/>
        <v>0</v>
      </c>
      <c r="O35" s="20">
        <f t="shared" si="8"/>
        <v>0</v>
      </c>
      <c r="P35" s="20">
        <f t="shared" si="8"/>
        <v>2E-3</v>
      </c>
      <c r="Q35" s="20">
        <f t="shared" si="8"/>
        <v>0</v>
      </c>
      <c r="R35" s="20">
        <f t="shared" ref="R35:T35" si="9">MIN(R3:R31)</f>
        <v>0.70199999999999996</v>
      </c>
      <c r="S35" s="20">
        <f t="shared" si="9"/>
        <v>58.167999999999999</v>
      </c>
      <c r="T35" s="20">
        <f t="shared" si="9"/>
        <v>0.61</v>
      </c>
      <c r="U35" s="21">
        <f>MIN(U3:U31)</f>
        <v>8</v>
      </c>
    </row>
    <row r="36" spans="1:21" s="2" customFormat="1" x14ac:dyDescent="0.25"/>
    <row r="37" spans="1:21" s="2" customFormat="1" x14ac:dyDescent="0.25"/>
    <row r="38" spans="1:21" s="2" customFormat="1" x14ac:dyDescent="0.25"/>
    <row r="39" spans="1:21" x14ac:dyDescent="0.25"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</row>
    <row r="40" spans="1:21" x14ac:dyDescent="0.25"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DVH per Case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 Dreher</dc:creator>
  <cp:lastModifiedBy>Constantin Dreher</cp:lastModifiedBy>
  <dcterms:created xsi:type="dcterms:W3CDTF">2016-07-21T22:11:35Z</dcterms:created>
  <dcterms:modified xsi:type="dcterms:W3CDTF">2016-07-22T16:07:09Z</dcterms:modified>
</cp:coreProperties>
</file>